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Pähkli tee/"/>
    </mc:Choice>
  </mc:AlternateContent>
  <xr:revisionPtr revIDLastSave="684" documentId="13_ncr:1_{DA2900BE-D2A0-400A-B308-A8E8AD733367}" xr6:coauthVersionLast="47" xr6:coauthVersionMax="47" xr10:uidLastSave="{7D083C59-76E1-4763-B3D5-9452D360D0AD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11" l="1"/>
  <c r="F55" i="11"/>
  <c r="F11" i="11"/>
  <c r="F24" i="11"/>
  <c r="F30" i="11"/>
  <c r="F35" i="11"/>
  <c r="F40" i="11"/>
  <c r="F51" i="11"/>
  <c r="F46" i="11"/>
  <c r="F47" i="11"/>
  <c r="F23" i="11"/>
  <c r="F27" i="11"/>
  <c r="F28" i="11"/>
  <c r="F29" i="11"/>
  <c r="F31" i="11"/>
  <c r="F32" i="11"/>
  <c r="F33" i="11"/>
  <c r="F34" i="11"/>
  <c r="F36" i="11"/>
  <c r="F37" i="11"/>
  <c r="F38" i="11"/>
  <c r="F39" i="11"/>
  <c r="F41" i="11"/>
  <c r="F42" i="11"/>
  <c r="F43" i="11"/>
  <c r="F44" i="11"/>
  <c r="F45" i="11"/>
  <c r="F48" i="11"/>
  <c r="F49" i="11"/>
  <c r="F52" i="11"/>
  <c r="F53" i="11"/>
  <c r="F54" i="11"/>
  <c r="F21" i="11" l="1"/>
  <c r="F19" i="11"/>
  <c r="F20" i="11"/>
  <c r="F22" i="11"/>
  <c r="F26" i="11"/>
  <c r="F25" i="11" l="1"/>
  <c r="F18" i="11"/>
  <c r="F17" i="11"/>
  <c r="F16" i="11"/>
  <c r="F15" i="11"/>
  <c r="F14" i="11"/>
  <c r="F13" i="11"/>
  <c r="F12" i="11"/>
  <c r="F10" i="11"/>
  <c r="F9" i="11"/>
  <c r="F8" i="11"/>
  <c r="E57" i="11" l="1"/>
  <c r="E58" i="11" l="1"/>
</calcChain>
</file>

<file path=xl/sharedStrings.xml><?xml version="1.0" encoding="utf-8"?>
<sst xmlns="http://schemas.openxmlformats.org/spreadsheetml/2006/main" count="120" uniqueCount="82">
  <si>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</si>
  <si>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</si>
  <si>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</si>
  <si>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</si>
  <si>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</si>
  <si>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</si>
  <si>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</si>
  <si>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</si>
  <si>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</si>
  <si>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</si>
  <si>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</si>
  <si>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</si>
  <si>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</si>
  <si>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</si>
  <si>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</si>
  <si>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</si>
  <si>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</si>
  <si>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</si>
  <si>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</si>
  <si>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</si>
  <si>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</si>
  <si>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</si>
  <si>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</si>
  <si>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</si>
  <si>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</si>
  <si>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</si>
  <si>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</si>
  <si>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</si>
  <si>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</si>
  <si>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</si>
  <si>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</si>
  <si>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</si>
  <si>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</si>
  <si>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Liiklusmärgi 341 "Massipiirang" komplekti paigaldamine koos lisateatetahvliga 891b "Välja arvatud RMK loal" (suurusgrupp 2)</t>
  </si>
  <si>
    <t>Liiklusmärgi 221 "Anna teed" komplekti paigaldamine (suurusgrupp 2)</t>
  </si>
  <si>
    <t>Lubade, kooskõlastuste ja kasutuslubade ning tagatiste hankimine jne. (Teised maaomanikud, Trasside valdajad, Transpordiamet, Põllumajandus- ja Toiduamet, Keskkonnaamet jne.) kokku</t>
  </si>
  <si>
    <t>Koordinaatidega seotud teostusjoonise koostamine (RMK nõuete kohane ja digitaalne)</t>
  </si>
  <si>
    <t>Geotekstiili (Deklareeritud tõmbetugevus MD/CMD ≥20 kN/m, 5,0 m lai, mittekootud) paigaldamine tihendatud ja profileeritud tee-elemendi muldele</t>
  </si>
  <si>
    <t>km</t>
  </si>
  <si>
    <t>Võsa, peenmetsa ja metsa raie, koondamine hunnikutesse ja kokkuvedu 200m</t>
  </si>
  <si>
    <t>Riigitee ristumiskoht MM muldkeha ja katendi ehitamine koos tihendamisega s.h.</t>
  </si>
  <si>
    <t>0,13 km</t>
  </si>
  <si>
    <t>Lisa 1 - Hinnapakkumuse vorm hankes "Pähkli tee ehitamine"</t>
  </si>
  <si>
    <t>Võsa kändude juurimine trassilt</t>
  </si>
  <si>
    <t>Kändude juurimine trassilt</t>
  </si>
  <si>
    <t>Küvettide mahamärkimine</t>
  </si>
  <si>
    <t>Küvettide kaevamine eks.-ga I-II gr, laialiplaneerimine 60%</t>
  </si>
  <si>
    <t>Di=40 cm plasttruubi torustiku, tüüp 40PT, ehitamine (profileeritud plasttoru, SN8)</t>
  </si>
  <si>
    <t xml:space="preserve">Ø 40 cm plasttruubi mattotsaku ehitamine (tüüp MAO) </t>
  </si>
  <si>
    <t>truup</t>
  </si>
  <si>
    <t>Tähispostide paigaldamine</t>
  </si>
  <si>
    <t>Teetrassi ja -elementide mahamärkimine (3 korda)</t>
  </si>
  <si>
    <t>Tee maa-ala tasandamine  ning töötlemine buldooseriga ühtlaseks aluseks, tihendamine</t>
  </si>
  <si>
    <t xml:space="preserve"> m²</t>
  </si>
  <si>
    <t xml:space="preserve">Mulde ehitamine juurdeveetavast pinnasest filtr.m ≥0,5m/ööp. koos tihendamisega (+materjal ja vedu karjäärist) </t>
  </si>
  <si>
    <t>m³</t>
  </si>
  <si>
    <t>m²</t>
  </si>
  <si>
    <t>Kruusast teealuse ehitamine koos tihendamisega. Sorteeritud kruus, Positsioon nr. 4, L=4,3m, h=20sm, 0,93 m³/m (+materjal ja vedu karjäärist)</t>
  </si>
  <si>
    <t>Kruusast teekatte ehitamine koos tihendamisega. Purustatud kruus, Positsioon nr. 6, L=4,0m, h=10cm, 0,42 m3/m (+materjal ja vedu karjäärist)</t>
  </si>
  <si>
    <t>Tagasipööramiskoha aluse tasandamine  ning töötlemine buldooseriga ühtlaseks aluseks, tihendamine</t>
  </si>
  <si>
    <t>Tagasipööramise koha TP-Tm teekatte aluskihi ehitamine koos tihendamisega, sorteeritud kruus Positsioon nr. 4, (h=20cm) (+materjal ja vedu karjäärist)</t>
  </si>
  <si>
    <t>Tagasipööramise koha TP-Tm teekatte kulumiskihi ehitamine koos tihendamisega, purustatud kruus Positsioon nr. 6, (h=10cm) (+materjal ja vedu karjäärist)</t>
  </si>
  <si>
    <t xml:space="preserve"> m³</t>
  </si>
  <si>
    <t>Konstruktsioonide lammutamine (ol.ol. jalgtee asfalt) ja utiliseerimine</t>
  </si>
  <si>
    <t>Kasvupinnase (hkeskm=30cm) eemaldamine ja ehituseks sobimatu pinnase kaevamine</t>
  </si>
  <si>
    <t>Kraavide puhastamine</t>
  </si>
  <si>
    <t>Kruusaluse ehitamine koos tihendamisega, sorteeritud kruus positsioon nr 4, H=20cm (+materjal ja vedu karjäärist)</t>
  </si>
  <si>
    <t>Kruusast dreenkihi ehitamine koos tihendamisega, sorteeritud kruusast Positsioon nr. 4, H=20cm (+materjal ja vedu karjäärist)</t>
  </si>
  <si>
    <t>Mulde aluspinna planeerimine ja tihendamine</t>
  </si>
  <si>
    <t>Olemasoleva katendi freesimine, h=4cm</t>
  </si>
  <si>
    <t>Killustikalus (lubjakivikillustik) fr 32/63 kiilutud fr 12/16 kuluga 25kg/m² ja kiilutud fr 8/12 kuluga 15kg/m² alus (h=20 cm) (+materjal ja vedu karjäärist)</t>
  </si>
  <si>
    <t xml:space="preserve">Pikivuugi kruntimine vuugiliimiga (ülemine kiht), kulu 80 g/m </t>
  </si>
  <si>
    <t>Vuugi kruntimine sitke naftabituumeniga (alumine kiht), kulu  100 g/m</t>
  </si>
  <si>
    <t>Sidumata segust kate (Purustatud kruusast Positsioon nr. 6) ehitamine, H=12 cm (+materjal ja vedu karjäärist)</t>
  </si>
  <si>
    <t>Tihedast asfaltbetoonist AC 16 surf 70/100 katte rajamine, H=9cm (+materjal ja vedu)</t>
  </si>
  <si>
    <t>Tihedast asfaltbetoonist AC 8 surf 70/100 katte rajamine, H=5cm (+materjal ja vedu)</t>
  </si>
  <si>
    <t>Peenarde kindlustamine (Purustatud kruusast Positsioon nr. 6), H=9 cm (+materjal ja vedu karjäärist)</t>
  </si>
  <si>
    <t>Muru kasvualuse rajamine ja külv, h= 10cm</t>
  </si>
  <si>
    <t>Liiklusmärgid 435 "Jalgratta- ja jalgtee" ja 445 "Jalgratta- ja jalgtee lõpp" paigaldamine (suurusgrupp 3)</t>
  </si>
  <si>
    <t>komplekt</t>
  </si>
  <si>
    <t>Geotekstiili (Deklareeritud tõmbetugevus MD/CMD ≥20 kN/m, 5,0 m lai, mittekootud) paigaldamine tihendatud ja profileeritud muldkehale</t>
  </si>
  <si>
    <t>Tee T-kujulise tagasipööramisekoha TP-L muldkeha ja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</si>
</sst>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name val="Arial"/>
      <family val="2"/>
      <charset val="186"/>
    </font>
    <font>
      <i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8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30" fillId="0" borderId="14" xfId="51" applyFont="1" applyBorder="1" applyAlignment="1">
      <alignment horizontal="left" vertical="center" wrapText="1"/>
    </xf>
    <xf numFmtId="0" fontId="30" fillId="24" borderId="14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" fillId="0" borderId="14" xfId="0" applyFont="1" applyBorder="1" applyAlignment="1">
      <alignment horizontal="right" vertical="center"/>
    </xf>
    <xf numFmtId="0" fontId="31" fillId="0" borderId="14" xfId="0" applyFont="1" applyBorder="1" applyAlignment="1">
      <alignment horizontal="right" vertical="center" wrapText="1"/>
    </xf>
    <xf numFmtId="0" fontId="31" fillId="0" borderId="14" xfId="6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 wrapText="1"/>
    </xf>
    <xf numFmtId="0" fontId="3" fillId="0" borderId="14" xfId="51" applyFont="1" applyBorder="1" applyAlignment="1">
      <alignment horizontal="left" vertical="center" wrapText="1"/>
    </xf>
    <xf numFmtId="1" fontId="2" fillId="0" borderId="14" xfId="59" applyFont="1" applyAlignment="1">
      <alignment horizontal="left" vertical="center" wrapText="1"/>
    </xf>
    <xf numFmtId="1" fontId="2" fillId="0" borderId="14" xfId="59" applyFont="1" applyAlignment="1">
      <alignment horizontal="center" vertical="center"/>
    </xf>
    <xf numFmtId="0" fontId="24" fillId="0" borderId="14" xfId="0" applyFont="1" applyBorder="1" applyAlignment="1">
      <alignment horizontal="left" vertical="center" wrapText="1"/>
    </xf>
    <xf numFmtId="2" fontId="24" fillId="0" borderId="14" xfId="0" applyNumberFormat="1" applyFont="1" applyBorder="1" applyAlignment="1">
      <alignment horizontal="right" vertical="center"/>
    </xf>
    <xf numFmtId="0" fontId="2" fillId="0" borderId="14" xfId="43" applyFont="1" applyBorder="1" applyAlignment="1">
      <alignment horizontal="left" vertical="center"/>
    </xf>
    <xf numFmtId="1" fontId="24" fillId="0" borderId="14" xfId="0" applyNumberFormat="1" applyFont="1" applyBorder="1" applyAlignment="1">
      <alignment horizontal="center" vertical="center"/>
    </xf>
    <xf numFmtId="0" fontId="32" fillId="0" borderId="14" xfId="0" applyFont="1" applyBorder="1" applyAlignment="1">
      <alignment horizontal="right" vertical="center" wrapText="1"/>
    </xf>
    <xf numFmtId="0" fontId="31" fillId="24" borderId="14" xfId="0" applyFont="1" applyFill="1" applyBorder="1" applyAlignment="1">
      <alignment horizontal="right" vertical="center" wrapText="1"/>
    </xf>
    <xf numFmtId="0" fontId="31" fillId="0" borderId="14" xfId="61" applyFont="1" applyBorder="1" applyAlignment="1">
      <alignment horizontal="right" vertical="center"/>
    </xf>
    <xf numFmtId="1" fontId="31" fillId="0" borderId="14" xfId="57" applyFont="1" applyAlignment="1">
      <alignment horizontal="right" vertical="center" wrapText="1"/>
    </xf>
    <xf numFmtId="3" fontId="2" fillId="0" borderId="14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71"/>
  <sheetViews>
    <sheetView tabSelected="1" topLeftCell="A28" workbookViewId="0">
      <selection activeCell="B47" sqref="B47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70" t="s">
        <v>42</v>
      </c>
      <c r="B1" s="71"/>
      <c r="C1" s="71"/>
      <c r="D1" s="71"/>
      <c r="E1" s="71"/>
      <c r="F1" s="71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2" t="s">
        <v>3</v>
      </c>
      <c r="B5" s="75" t="s">
        <v>1</v>
      </c>
      <c r="C5" s="75" t="s">
        <v>4</v>
      </c>
      <c r="D5" s="75" t="s">
        <v>5</v>
      </c>
      <c r="E5" s="78" t="s">
        <v>6</v>
      </c>
      <c r="F5" s="81" t="s">
        <v>7</v>
      </c>
    </row>
    <row r="6" spans="1:50" s="4" customFormat="1" ht="13.2" x14ac:dyDescent="0.25">
      <c r="A6" s="73"/>
      <c r="B6" s="76"/>
      <c r="C6" s="76"/>
      <c r="D6" s="76"/>
      <c r="E6" s="79"/>
      <c r="F6" s="82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74"/>
      <c r="B7" s="77"/>
      <c r="C7" s="77"/>
      <c r="D7" s="43" t="s">
        <v>41</v>
      </c>
      <c r="E7" s="80"/>
      <c r="F7" s="83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0.8" customHeight="1" x14ac:dyDescent="0.25">
      <c r="A8" s="35">
        <v>1</v>
      </c>
      <c r="B8" s="45" t="s">
        <v>39</v>
      </c>
      <c r="C8" s="46" t="s">
        <v>32</v>
      </c>
      <c r="D8" s="28">
        <v>30</v>
      </c>
      <c r="E8" s="36"/>
      <c r="F8" s="37">
        <f t="shared" ref="F8:F14" si="0">SUM(D8*E8)</f>
        <v>0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2</v>
      </c>
      <c r="B9" s="47" t="s">
        <v>43</v>
      </c>
      <c r="C9" s="24" t="s">
        <v>23</v>
      </c>
      <c r="D9" s="48">
        <v>0.14000000000000001</v>
      </c>
      <c r="E9" s="38"/>
      <c r="F9" s="10">
        <f>SUM(D9*E9)</f>
        <v>0</v>
      </c>
      <c r="G9" s="13"/>
      <c r="H9" s="13"/>
      <c r="I9" s="16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3</v>
      </c>
      <c r="B10" s="47" t="s">
        <v>44</v>
      </c>
      <c r="C10" s="24" t="s">
        <v>23</v>
      </c>
      <c r="D10" s="48">
        <v>0.03</v>
      </c>
      <c r="E10" s="38"/>
      <c r="F10" s="10">
        <f t="shared" si="0"/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4</v>
      </c>
      <c r="B11" s="47" t="s">
        <v>45</v>
      </c>
      <c r="C11" s="24" t="s">
        <v>38</v>
      </c>
      <c r="D11" s="32">
        <v>0.31</v>
      </c>
      <c r="E11" s="38"/>
      <c r="F11" s="10">
        <f>SUM(D11*E11)</f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5</v>
      </c>
      <c r="B12" s="47" t="s">
        <v>46</v>
      </c>
      <c r="C12" s="24" t="s">
        <v>38</v>
      </c>
      <c r="D12" s="48">
        <v>0.31</v>
      </c>
      <c r="E12" s="38"/>
      <c r="F12" s="10">
        <f t="shared" si="0"/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6</v>
      </c>
      <c r="B13" s="49" t="s">
        <v>47</v>
      </c>
      <c r="C13" s="50" t="s">
        <v>14</v>
      </c>
      <c r="D13" s="28">
        <v>15</v>
      </c>
      <c r="E13" s="38"/>
      <c r="F13" s="10">
        <f t="shared" si="0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7</v>
      </c>
      <c r="B14" s="31" t="s">
        <v>48</v>
      </c>
      <c r="C14" s="50" t="s">
        <v>49</v>
      </c>
      <c r="D14" s="28">
        <v>1</v>
      </c>
      <c r="E14" s="38"/>
      <c r="F14" s="10">
        <f t="shared" si="0"/>
        <v>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8</v>
      </c>
      <c r="B15" s="47" t="s">
        <v>50</v>
      </c>
      <c r="C15" s="24" t="s">
        <v>13</v>
      </c>
      <c r="D15" s="28">
        <v>2</v>
      </c>
      <c r="E15" s="38"/>
      <c r="F15" s="10">
        <f t="shared" ref="F15:F25" si="1">SUM(D15*E15)</f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9</v>
      </c>
      <c r="B16" s="27" t="s">
        <v>51</v>
      </c>
      <c r="C16" s="24" t="s">
        <v>14</v>
      </c>
      <c r="D16" s="28">
        <v>130</v>
      </c>
      <c r="E16" s="38"/>
      <c r="F16" s="10">
        <f t="shared" si="1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21.6" customHeight="1" x14ac:dyDescent="0.25">
      <c r="A17" s="11">
        <v>10</v>
      </c>
      <c r="B17" s="27" t="s">
        <v>52</v>
      </c>
      <c r="C17" s="24" t="s">
        <v>53</v>
      </c>
      <c r="D17" s="28">
        <v>780</v>
      </c>
      <c r="E17" s="38"/>
      <c r="F17" s="10">
        <f t="shared" si="1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21.6" customHeight="1" x14ac:dyDescent="0.25">
      <c r="A18" s="11">
        <v>11</v>
      </c>
      <c r="B18" s="27" t="s">
        <v>54</v>
      </c>
      <c r="C18" s="24" t="s">
        <v>55</v>
      </c>
      <c r="D18" s="28">
        <v>44</v>
      </c>
      <c r="E18" s="38"/>
      <c r="F18" s="10">
        <f t="shared" si="1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21.6" customHeight="1" x14ac:dyDescent="0.25">
      <c r="A19" s="11">
        <v>12</v>
      </c>
      <c r="B19" s="25" t="s">
        <v>80</v>
      </c>
      <c r="C19" s="24" t="s">
        <v>56</v>
      </c>
      <c r="D19" s="28">
        <v>462</v>
      </c>
      <c r="E19" s="38"/>
      <c r="F19" s="10">
        <f t="shared" ref="F19:F22" si="2">SUM(D19*E19)</f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21.6" customHeight="1" x14ac:dyDescent="0.25">
      <c r="A20" s="11">
        <v>13</v>
      </c>
      <c r="B20" s="26" t="s">
        <v>57</v>
      </c>
      <c r="C20" s="24" t="s">
        <v>55</v>
      </c>
      <c r="D20" s="28">
        <v>82</v>
      </c>
      <c r="E20" s="38"/>
      <c r="F20" s="10">
        <f t="shared" si="2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14</v>
      </c>
      <c r="B21" s="27" t="s">
        <v>58</v>
      </c>
      <c r="C21" s="24" t="s">
        <v>55</v>
      </c>
      <c r="D21" s="28">
        <v>37</v>
      </c>
      <c r="E21" s="38"/>
      <c r="F21" s="10">
        <f>SUM(D21*E21)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15</v>
      </c>
      <c r="B22" s="44" t="s">
        <v>81</v>
      </c>
      <c r="C22" s="24" t="s">
        <v>13</v>
      </c>
      <c r="D22" s="28">
        <v>1</v>
      </c>
      <c r="E22" s="38"/>
      <c r="F22" s="10">
        <f t="shared" si="2"/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21.6" customHeight="1" x14ac:dyDescent="0.25">
      <c r="A23" s="11">
        <v>16</v>
      </c>
      <c r="B23" s="51" t="s">
        <v>59</v>
      </c>
      <c r="C23" s="24" t="s">
        <v>56</v>
      </c>
      <c r="D23" s="28">
        <v>403</v>
      </c>
      <c r="E23" s="38"/>
      <c r="F23" s="10">
        <f>SUM(D23*E23)</f>
        <v>0</v>
      </c>
      <c r="G23" s="1"/>
      <c r="H23" s="1"/>
      <c r="I23" s="1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21.6" customHeight="1" x14ac:dyDescent="0.25">
      <c r="A24" s="11">
        <v>17</v>
      </c>
      <c r="B24" s="52" t="s">
        <v>54</v>
      </c>
      <c r="C24" s="24" t="s">
        <v>55</v>
      </c>
      <c r="D24" s="28">
        <v>79</v>
      </c>
      <c r="E24" s="38"/>
      <c r="F24" s="10">
        <f>SUM(D24*E24)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21.6" customHeight="1" x14ac:dyDescent="0.25">
      <c r="A25" s="11">
        <v>18</v>
      </c>
      <c r="B25" s="52" t="s">
        <v>37</v>
      </c>
      <c r="C25" s="24" t="s">
        <v>56</v>
      </c>
      <c r="D25" s="28">
        <v>397</v>
      </c>
      <c r="E25" s="38"/>
      <c r="F25" s="10">
        <f t="shared" si="1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19</v>
      </c>
      <c r="B26" s="34" t="s">
        <v>60</v>
      </c>
      <c r="C26" s="24" t="s">
        <v>55</v>
      </c>
      <c r="D26" s="30">
        <v>77</v>
      </c>
      <c r="E26" s="38"/>
      <c r="F26" s="10">
        <f t="shared" ref="F26" si="3">SUM(D26*E26)</f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32.4" customHeight="1" x14ac:dyDescent="0.25">
      <c r="A27" s="11">
        <v>20</v>
      </c>
      <c r="B27" s="34" t="s">
        <v>61</v>
      </c>
      <c r="C27" s="24" t="s">
        <v>62</v>
      </c>
      <c r="D27" s="30">
        <v>35</v>
      </c>
      <c r="E27" s="38"/>
      <c r="F27" s="10">
        <f t="shared" ref="F27:F49" si="4">SUM(D27*E27)</f>
        <v>0</v>
      </c>
      <c r="G27" s="1"/>
      <c r="H27" s="1"/>
      <c r="I27" s="1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21.6" customHeight="1" x14ac:dyDescent="0.25">
      <c r="A28" s="11">
        <v>21</v>
      </c>
      <c r="B28" s="44" t="s">
        <v>40</v>
      </c>
      <c r="C28" s="24" t="s">
        <v>13</v>
      </c>
      <c r="D28" s="28">
        <v>1</v>
      </c>
      <c r="E28" s="38"/>
      <c r="F28" s="10">
        <f t="shared" si="4"/>
        <v>0</v>
      </c>
      <c r="G28" s="1"/>
      <c r="H28" s="1"/>
      <c r="I28" s="1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10.8" customHeight="1" x14ac:dyDescent="0.25">
      <c r="A29" s="11">
        <v>22</v>
      </c>
      <c r="B29" s="53" t="s">
        <v>63</v>
      </c>
      <c r="C29" s="29" t="s">
        <v>56</v>
      </c>
      <c r="D29" s="28">
        <v>53</v>
      </c>
      <c r="E29" s="38"/>
      <c r="F29" s="10">
        <f t="shared" si="4"/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21.6" customHeight="1" x14ac:dyDescent="0.25">
      <c r="A30" s="11">
        <v>23</v>
      </c>
      <c r="B30" s="34" t="s">
        <v>64</v>
      </c>
      <c r="C30" s="29" t="s">
        <v>55</v>
      </c>
      <c r="D30" s="28">
        <v>86</v>
      </c>
      <c r="E30" s="38"/>
      <c r="F30" s="10">
        <f>SUM(D30*E30)</f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10.8" customHeight="1" x14ac:dyDescent="0.25">
      <c r="A31" s="11">
        <v>24</v>
      </c>
      <c r="B31" s="53" t="s">
        <v>65</v>
      </c>
      <c r="C31" s="29" t="s">
        <v>14</v>
      </c>
      <c r="D31" s="28">
        <v>67</v>
      </c>
      <c r="E31" s="38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21.6" customHeight="1" x14ac:dyDescent="0.25">
      <c r="A32" s="11">
        <v>25</v>
      </c>
      <c r="B32" s="52" t="s">
        <v>54</v>
      </c>
      <c r="C32" s="29" t="s">
        <v>55</v>
      </c>
      <c r="D32" s="30">
        <v>70</v>
      </c>
      <c r="E32" s="38"/>
      <c r="F32" s="10">
        <f t="shared" si="4"/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21.6" customHeight="1" x14ac:dyDescent="0.25">
      <c r="A33" s="11">
        <v>26</v>
      </c>
      <c r="B33" s="33" t="s">
        <v>66</v>
      </c>
      <c r="C33" s="29" t="s">
        <v>55</v>
      </c>
      <c r="D33" s="28">
        <v>25</v>
      </c>
      <c r="E33" s="38"/>
      <c r="F33" s="10">
        <f>SUM(D33*E33)</f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27</v>
      </c>
      <c r="B34" s="33" t="s">
        <v>67</v>
      </c>
      <c r="C34" s="29" t="s">
        <v>55</v>
      </c>
      <c r="D34" s="28">
        <v>29</v>
      </c>
      <c r="E34" s="38"/>
      <c r="F34" s="10">
        <f t="shared" si="4"/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10.8" customHeight="1" x14ac:dyDescent="0.25">
      <c r="A35" s="11">
        <v>28</v>
      </c>
      <c r="B35" s="53" t="s">
        <v>68</v>
      </c>
      <c r="C35" s="24" t="s">
        <v>56</v>
      </c>
      <c r="D35" s="30">
        <v>284</v>
      </c>
      <c r="E35" s="38"/>
      <c r="F35" s="10">
        <f>SUM(D35*E35)</f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29</v>
      </c>
      <c r="B36" s="54" t="s">
        <v>37</v>
      </c>
      <c r="C36" s="29" t="s">
        <v>56</v>
      </c>
      <c r="D36" s="30">
        <v>278</v>
      </c>
      <c r="E36" s="38"/>
      <c r="F36" s="10">
        <f t="shared" si="4"/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10.8" customHeight="1" x14ac:dyDescent="0.25">
      <c r="A37" s="11">
        <v>30</v>
      </c>
      <c r="B37" s="53" t="s">
        <v>69</v>
      </c>
      <c r="C37" s="29" t="s">
        <v>56</v>
      </c>
      <c r="D37" s="30">
        <v>6</v>
      </c>
      <c r="E37" s="38"/>
      <c r="F37" s="10">
        <f t="shared" si="4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21.6" customHeight="1" x14ac:dyDescent="0.25">
      <c r="A38" s="11">
        <v>31</v>
      </c>
      <c r="B38" s="33" t="s">
        <v>70</v>
      </c>
      <c r="C38" s="29" t="s">
        <v>55</v>
      </c>
      <c r="D38" s="30">
        <v>26</v>
      </c>
      <c r="E38" s="38"/>
      <c r="F38" s="10">
        <f t="shared" si="4"/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10.8" customHeight="1" x14ac:dyDescent="0.25">
      <c r="A39" s="11">
        <v>32</v>
      </c>
      <c r="B39" s="53" t="s">
        <v>71</v>
      </c>
      <c r="C39" s="29" t="s">
        <v>14</v>
      </c>
      <c r="D39" s="30">
        <v>21</v>
      </c>
      <c r="E39" s="38"/>
      <c r="F39" s="10">
        <f>SUM(D39*E39)</f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10.8" customHeight="1" x14ac:dyDescent="0.25">
      <c r="A40" s="11">
        <v>33</v>
      </c>
      <c r="B40" s="34" t="s">
        <v>72</v>
      </c>
      <c r="C40" s="29" t="s">
        <v>14</v>
      </c>
      <c r="D40" s="30">
        <v>21</v>
      </c>
      <c r="E40" s="38"/>
      <c r="F40" s="10">
        <f>SUM(D40*E40)</f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21.6" customHeight="1" x14ac:dyDescent="0.25">
      <c r="A41" s="11">
        <v>34</v>
      </c>
      <c r="B41" s="33" t="s">
        <v>73</v>
      </c>
      <c r="C41" s="29" t="s">
        <v>56</v>
      </c>
      <c r="D41" s="30">
        <v>104</v>
      </c>
      <c r="E41" s="38"/>
      <c r="F41" s="10">
        <f t="shared" si="4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35</v>
      </c>
      <c r="B42" s="33" t="s">
        <v>74</v>
      </c>
      <c r="C42" s="29" t="s">
        <v>56</v>
      </c>
      <c r="D42" s="30">
        <v>115</v>
      </c>
      <c r="E42" s="38"/>
      <c r="F42" s="10">
        <f t="shared" si="4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21.6" customHeight="1" x14ac:dyDescent="0.25">
      <c r="A43" s="11">
        <v>36</v>
      </c>
      <c r="B43" s="33" t="s">
        <v>75</v>
      </c>
      <c r="C43" s="29" t="s">
        <v>56</v>
      </c>
      <c r="D43" s="30">
        <v>40</v>
      </c>
      <c r="E43" s="38"/>
      <c r="F43" s="10">
        <f t="shared" si="4"/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21.6" customHeight="1" x14ac:dyDescent="0.25">
      <c r="A44" s="11">
        <v>37</v>
      </c>
      <c r="B44" s="33" t="s">
        <v>76</v>
      </c>
      <c r="C44" s="29" t="s">
        <v>56</v>
      </c>
      <c r="D44" s="30">
        <v>43</v>
      </c>
      <c r="E44" s="38"/>
      <c r="F44" s="10">
        <f t="shared" si="4"/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10.8" customHeight="1" x14ac:dyDescent="0.25">
      <c r="A45" s="11">
        <v>38</v>
      </c>
      <c r="B45" s="53" t="s">
        <v>77</v>
      </c>
      <c r="C45" s="29" t="s">
        <v>56</v>
      </c>
      <c r="D45" s="30">
        <v>140</v>
      </c>
      <c r="E45" s="38"/>
      <c r="F45" s="10">
        <f t="shared" si="4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21.6" customHeight="1" x14ac:dyDescent="0.25">
      <c r="A46" s="11">
        <v>39</v>
      </c>
      <c r="B46" s="33" t="s">
        <v>78</v>
      </c>
      <c r="C46" s="24" t="s">
        <v>79</v>
      </c>
      <c r="D46" s="30">
        <v>2</v>
      </c>
      <c r="E46" s="38"/>
      <c r="F46" s="10">
        <f t="shared" ref="F46:F47" si="5">SUM(D46*E46)</f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10.8" customHeight="1" x14ac:dyDescent="0.25">
      <c r="A47" s="11">
        <v>40</v>
      </c>
      <c r="B47" s="33" t="s">
        <v>34</v>
      </c>
      <c r="C47" s="24" t="s">
        <v>79</v>
      </c>
      <c r="D47" s="55">
        <v>1</v>
      </c>
      <c r="E47" s="38"/>
      <c r="F47" s="10">
        <f t="shared" si="5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10.8" customHeight="1" x14ac:dyDescent="0.25">
      <c r="A48" s="11">
        <v>41</v>
      </c>
      <c r="B48" s="33" t="s">
        <v>31</v>
      </c>
      <c r="C48" s="24" t="s">
        <v>79</v>
      </c>
      <c r="D48" s="55">
        <v>1</v>
      </c>
      <c r="E48" s="38"/>
      <c r="F48" s="10">
        <f t="shared" si="4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198" s="4" customFormat="1" ht="21.6" customHeight="1" x14ac:dyDescent="0.25">
      <c r="A49" s="11">
        <v>42</v>
      </c>
      <c r="B49" s="33" t="s">
        <v>33</v>
      </c>
      <c r="C49" s="24" t="s">
        <v>79</v>
      </c>
      <c r="D49" s="55">
        <v>1</v>
      </c>
      <c r="E49" s="38"/>
      <c r="F49" s="10">
        <f t="shared" si="4"/>
        <v>0</v>
      </c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198" s="4" customFormat="1" ht="12.6" customHeight="1" x14ac:dyDescent="0.25">
      <c r="A50" s="56" t="s">
        <v>20</v>
      </c>
      <c r="B50" s="57"/>
      <c r="C50" s="57"/>
      <c r="D50" s="57"/>
      <c r="E50" s="57"/>
      <c r="F50" s="58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</row>
    <row r="51" spans="1:198" s="4" customFormat="1" ht="10.8" customHeight="1" x14ac:dyDescent="0.25">
      <c r="A51" s="11">
        <v>43</v>
      </c>
      <c r="B51" s="39" t="s">
        <v>21</v>
      </c>
      <c r="C51" s="29" t="s">
        <v>13</v>
      </c>
      <c r="D51" s="30">
        <v>1</v>
      </c>
      <c r="E51" s="40"/>
      <c r="F51" s="10">
        <f>SUM(D51*E51)</f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</row>
    <row r="52" spans="1:198" s="4" customFormat="1" ht="21.6" customHeight="1" x14ac:dyDescent="0.25">
      <c r="A52" s="11">
        <v>44</v>
      </c>
      <c r="B52" s="39" t="s">
        <v>36</v>
      </c>
      <c r="C52" s="29" t="s">
        <v>13</v>
      </c>
      <c r="D52" s="30">
        <v>1</v>
      </c>
      <c r="E52" s="40"/>
      <c r="F52" s="10">
        <f t="shared" ref="F52:F53" si="6">SUM(D52*E52)</f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</row>
    <row r="53" spans="1:198" s="4" customFormat="1" ht="32.4" customHeight="1" x14ac:dyDescent="0.25">
      <c r="A53" s="11">
        <v>45</v>
      </c>
      <c r="B53" s="39" t="s">
        <v>35</v>
      </c>
      <c r="C53" s="29" t="s">
        <v>22</v>
      </c>
      <c r="D53" s="30">
        <v>1</v>
      </c>
      <c r="E53" s="40"/>
      <c r="F53" s="10">
        <f t="shared" si="6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</row>
    <row r="54" spans="1:198" s="15" customFormat="1" ht="10.8" customHeight="1" x14ac:dyDescent="0.25">
      <c r="A54" s="11">
        <v>46</v>
      </c>
      <c r="B54" s="23" t="s">
        <v>29</v>
      </c>
      <c r="C54" s="24" t="s">
        <v>22</v>
      </c>
      <c r="D54" s="41">
        <v>1</v>
      </c>
      <c r="E54" s="42"/>
      <c r="F54" s="10">
        <f t="shared" ref="F54:F55" si="7">SUM(D54*E54)</f>
        <v>0</v>
      </c>
      <c r="G54" s="14"/>
      <c r="H54" s="14"/>
      <c r="I54" s="14"/>
      <c r="J54" s="14"/>
    </row>
    <row r="55" spans="1:198" s="15" customFormat="1" ht="10.8" customHeight="1" thickBot="1" x14ac:dyDescent="0.3">
      <c r="A55" s="17">
        <v>47</v>
      </c>
      <c r="B55" s="18" t="s">
        <v>30</v>
      </c>
      <c r="C55" s="19" t="s">
        <v>23</v>
      </c>
      <c r="D55" s="20">
        <v>0.05</v>
      </c>
      <c r="E55" s="21"/>
      <c r="F55" s="22">
        <f t="shared" si="7"/>
        <v>0</v>
      </c>
      <c r="G55" s="14"/>
      <c r="H55" s="14"/>
      <c r="I55" s="14"/>
      <c r="J55" s="14"/>
    </row>
    <row r="56" spans="1:198" ht="15" customHeight="1" x14ac:dyDescent="0.25">
      <c r="A56" s="8"/>
      <c r="C56" s="64" t="s">
        <v>2</v>
      </c>
      <c r="D56" s="65"/>
      <c r="E56" s="68">
        <f>SUM(F8:F55)</f>
        <v>0</v>
      </c>
      <c r="F56" s="69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</row>
    <row r="57" spans="1:198" ht="15" customHeight="1" x14ac:dyDescent="0.25">
      <c r="A57" s="8"/>
      <c r="C57" s="60" t="s">
        <v>8</v>
      </c>
      <c r="D57" s="61"/>
      <c r="E57" s="62">
        <f>E56*0.2</f>
        <v>0</v>
      </c>
      <c r="F57" s="6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</row>
    <row r="58" spans="1:198" ht="15" customHeight="1" thickBot="1" x14ac:dyDescent="0.3">
      <c r="A58" s="12"/>
      <c r="C58" s="64" t="s">
        <v>0</v>
      </c>
      <c r="D58" s="65"/>
      <c r="E58" s="66">
        <f>E56+E57</f>
        <v>0</v>
      </c>
      <c r="F58" s="67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</row>
    <row r="59" spans="1:198" s="13" customFormat="1" ht="12.75" customHeight="1" x14ac:dyDescent="0.25">
      <c r="A59" s="59" t="s">
        <v>9</v>
      </c>
      <c r="B59" s="59"/>
      <c r="C59" s="59"/>
      <c r="D59" s="59"/>
      <c r="E59" s="59"/>
      <c r="F59" s="59"/>
    </row>
    <row r="60" spans="1:198" s="13" customFormat="1" ht="12.75" customHeight="1" x14ac:dyDescent="0.25">
      <c r="A60" s="59" t="s">
        <v>10</v>
      </c>
      <c r="B60" s="59"/>
      <c r="C60" s="59"/>
      <c r="D60" s="59"/>
      <c r="E60" s="59"/>
      <c r="F60" s="59"/>
    </row>
    <row r="61" spans="1:198" s="13" customFormat="1" ht="12.75" customHeight="1" x14ac:dyDescent="0.25">
      <c r="A61" s="59" t="s">
        <v>11</v>
      </c>
      <c r="B61" s="59"/>
      <c r="C61" s="59"/>
      <c r="D61" s="59"/>
      <c r="E61" s="59"/>
      <c r="F61" s="59"/>
    </row>
    <row r="62" spans="1:198" s="13" customFormat="1" ht="12.75" customHeight="1" x14ac:dyDescent="0.25">
      <c r="A62" s="3"/>
      <c r="B62" s="59" t="s">
        <v>12</v>
      </c>
      <c r="C62" s="59"/>
      <c r="D62" s="59"/>
      <c r="E62" s="59"/>
      <c r="F62" s="59"/>
    </row>
    <row r="63" spans="1:198" s="13" customFormat="1" ht="12.75" customHeight="1" x14ac:dyDescent="0.25">
      <c r="A63" s="59" t="s">
        <v>26</v>
      </c>
      <c r="B63" s="59"/>
      <c r="C63" s="59"/>
      <c r="D63" s="59"/>
      <c r="E63" s="59"/>
      <c r="F63" s="59"/>
    </row>
    <row r="64" spans="1:198" s="13" customFormat="1" ht="12.75" customHeight="1" x14ac:dyDescent="0.25">
      <c r="A64" s="59" t="s">
        <v>18</v>
      </c>
      <c r="B64" s="59"/>
      <c r="C64" s="59"/>
      <c r="D64" s="59"/>
      <c r="E64" s="59"/>
      <c r="F64" s="59"/>
    </row>
    <row r="65" spans="1:198" s="13" customFormat="1" ht="12.75" customHeight="1" x14ac:dyDescent="0.25">
      <c r="A65" s="59" t="s">
        <v>17</v>
      </c>
      <c r="B65" s="59"/>
      <c r="C65" s="59"/>
      <c r="D65" s="59"/>
      <c r="E65" s="59"/>
      <c r="F65" s="59"/>
    </row>
    <row r="66" spans="1:198" s="13" customFormat="1" ht="12.75" customHeight="1" x14ac:dyDescent="0.25">
      <c r="A66" s="3"/>
      <c r="B66" s="59" t="s">
        <v>16</v>
      </c>
      <c r="C66" s="59"/>
      <c r="D66" s="59"/>
      <c r="E66" s="59"/>
      <c r="F66" s="59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</row>
    <row r="67" spans="1:198" s="13" customFormat="1" ht="12.75" customHeight="1" x14ac:dyDescent="0.25">
      <c r="A67" s="59" t="s">
        <v>27</v>
      </c>
      <c r="B67" s="59"/>
      <c r="C67" s="59"/>
      <c r="D67" s="59"/>
      <c r="E67" s="59"/>
      <c r="F67" s="59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</row>
    <row r="68" spans="1:198" s="13" customFormat="1" ht="12.75" customHeight="1" x14ac:dyDescent="0.25">
      <c r="A68" s="3"/>
      <c r="B68" s="59" t="s">
        <v>28</v>
      </c>
      <c r="C68" s="59"/>
      <c r="D68" s="59"/>
      <c r="E68" s="59"/>
      <c r="F68" s="59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</row>
    <row r="69" spans="1:198" s="13" customFormat="1" x14ac:dyDescent="0.25">
      <c r="A69" s="59" t="s">
        <v>19</v>
      </c>
      <c r="B69" s="59"/>
      <c r="C69" s="59"/>
      <c r="D69" s="59"/>
      <c r="E69" s="59"/>
      <c r="F69" s="59"/>
    </row>
    <row r="70" spans="1:198" s="13" customFormat="1" x14ac:dyDescent="0.25">
      <c r="A70" s="3"/>
      <c r="B70" s="59" t="s">
        <v>24</v>
      </c>
      <c r="C70" s="59"/>
      <c r="D70" s="59"/>
      <c r="E70" s="59"/>
      <c r="F70" s="59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</row>
    <row r="71" spans="1:198" s="13" customFormat="1" x14ac:dyDescent="0.25">
      <c r="A71" s="3"/>
      <c r="B71" s="59" t="s">
        <v>25</v>
      </c>
      <c r="C71" s="59"/>
      <c r="D71" s="59"/>
      <c r="E71" s="59"/>
      <c r="F71" s="59"/>
    </row>
  </sheetData>
  <mergeCells count="27">
    <mergeCell ref="A1:F1"/>
    <mergeCell ref="A5:A7"/>
    <mergeCell ref="B5:B7"/>
    <mergeCell ref="C5:C7"/>
    <mergeCell ref="D5:D6"/>
    <mergeCell ref="E5:E7"/>
    <mergeCell ref="F5:F7"/>
    <mergeCell ref="B71:F71"/>
    <mergeCell ref="B70:F70"/>
    <mergeCell ref="A69:F69"/>
    <mergeCell ref="B68:F68"/>
    <mergeCell ref="A67:F67"/>
    <mergeCell ref="B66:F66"/>
    <mergeCell ref="A65:F65"/>
    <mergeCell ref="A64:F64"/>
    <mergeCell ref="A63:F63"/>
    <mergeCell ref="B62:F62"/>
    <mergeCell ref="A50:F50"/>
    <mergeCell ref="A61:F61"/>
    <mergeCell ref="A60:F60"/>
    <mergeCell ref="A59:F59"/>
    <mergeCell ref="C57:D57"/>
    <mergeCell ref="E57:F57"/>
    <mergeCell ref="C58:D58"/>
    <mergeCell ref="E58:F58"/>
    <mergeCell ref="C56:D56"/>
    <mergeCell ref="E56:F56"/>
  </mergeCells>
  <phoneticPr fontId="2" type="noConversion"/>
  <conditionalFormatting sqref="A50:A54">
    <cfRule type="cellIs" dxfId="3" priority="164" stopIfTrue="1" operator="equal">
      <formula>0</formula>
    </cfRule>
  </conditionalFormatting>
  <conditionalFormatting sqref="A50">
    <cfRule type="cellIs" dxfId="2" priority="19" stopIfTrue="1" operator="equal">
      <formula>0</formula>
    </cfRule>
  </conditionalFormatting>
  <conditionalFormatting sqref="B21">
    <cfRule type="cellIs" dxfId="1" priority="2" stopIfTrue="1" operator="equal">
      <formula>0</formula>
    </cfRule>
  </conditionalFormatting>
  <conditionalFormatting sqref="B3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5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2023-02-20T13:59:32Z</dcterms:modified>
</cp:coreProperties>
</file>